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15" windowWidth="22980" windowHeight="9285"/>
  </bookViews>
  <sheets>
    <sheet name="Приложение" sheetId="4" r:id="rId1"/>
  </sheets>
  <calcPr calcId="145621"/>
</workbook>
</file>

<file path=xl/calcChain.xml><?xml version="1.0" encoding="utf-8"?>
<calcChain xmlns="http://schemas.openxmlformats.org/spreadsheetml/2006/main">
  <c r="O17" i="4" l="1"/>
  <c r="P17" i="4"/>
  <c r="V17" i="4" l="1"/>
  <c r="U17" i="4"/>
  <c r="T17" i="4"/>
  <c r="S17" i="4"/>
  <c r="R17" i="4"/>
  <c r="Q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X15" i="4"/>
  <c r="W15" i="4"/>
  <c r="X14" i="4"/>
  <c r="W14" i="4"/>
  <c r="X13" i="4"/>
  <c r="W13" i="4"/>
  <c r="X12" i="4"/>
  <c r="W12" i="4"/>
  <c r="X11" i="4"/>
  <c r="X10" i="4"/>
  <c r="W10" i="4"/>
  <c r="X9" i="4"/>
  <c r="W9" i="4"/>
  <c r="X8" i="4"/>
  <c r="W8" i="4"/>
  <c r="X7" i="4"/>
  <c r="W7" i="4"/>
  <c r="X6" i="4"/>
  <c r="W6" i="4"/>
  <c r="X5" i="4"/>
  <c r="W5" i="4"/>
  <c r="X4" i="4"/>
  <c r="W4" i="4"/>
  <c r="W17" i="4" l="1"/>
  <c r="X17" i="4"/>
</calcChain>
</file>

<file path=xl/sharedStrings.xml><?xml version="1.0" encoding="utf-8"?>
<sst xmlns="http://schemas.openxmlformats.org/spreadsheetml/2006/main" count="56" uniqueCount="35">
  <si>
    <t>Любанское городское поселение</t>
  </si>
  <si>
    <t>Никольское городское поселение</t>
  </si>
  <si>
    <t>Нурминское сельское поселение</t>
  </si>
  <si>
    <t>Рябовское городское  поселение</t>
  </si>
  <si>
    <t>Тельмановское сельское поселение</t>
  </si>
  <si>
    <t>Тосненское городское поселение</t>
  </si>
  <si>
    <t>Трубникоборское сельское поселение</t>
  </si>
  <si>
    <t>Ульяновское городское  поселение</t>
  </si>
  <si>
    <t>Форносовское городское поселение</t>
  </si>
  <si>
    <t>Шапкинское сельское поселение</t>
  </si>
  <si>
    <t>кол-во</t>
  </si>
  <si>
    <t>тыс.руб.</t>
  </si>
  <si>
    <t>ИТОГО</t>
  </si>
  <si>
    <t>Красноборское 
городское поселение</t>
  </si>
  <si>
    <t>Лисинское 
сельское поселение</t>
  </si>
  <si>
    <t xml:space="preserve">Итого нарушений </t>
  </si>
  <si>
    <t>Приложение № 3</t>
  </si>
  <si>
    <t>Сведения о выявленных недостатках и нарушениях  по результатам внешней проверки годового отчета об исполнении бюджетов за 2016 год, 
включая внешнюю проверку годовой бюджетной отчетности главных администраторов бюджетных средств</t>
  </si>
  <si>
    <t>Муниципальное образование</t>
  </si>
  <si>
    <t>Муниципальное образование Тосненский район Ленинградской области</t>
  </si>
  <si>
    <t xml:space="preserve">Непредставление или представление с нарушением сроков бюджетной отчетности, либо представление заведомо недостоверной бюджетной отчетности, нарушение порядка составления и предоставления отчета об исполнении бюджета
</t>
  </si>
  <si>
    <t xml:space="preserve">Непредставление отчета об использовании бюджетных ассигнований резервных фондов исполнительных органов государственной власти (местных администраций), прилагаемого к ежеквартальному и годовому отчетам об исполнении соответствующего бюджета.
</t>
  </si>
  <si>
    <t xml:space="preserve">Неосуществление бюджетных полномочий главного распорядителя (распорядителя) бюджетных средств 
</t>
  </si>
  <si>
    <t xml:space="preserve">Неосуществление бюджетных полномочий главного администратора (администратора) доходов бюджета </t>
  </si>
  <si>
    <t xml:space="preserve">Нарушение требований, предъявляемых к проведению инвентаризации активов и обязательств в случаях, сроках и порядке, а также к перечню объектов, подлежащих инвентаризации определенным экономическим субъектом
</t>
  </si>
  <si>
    <t xml:space="preserve">Нарушение общих требований к бухгалтерской (финансовой) отчетности экономического субъекта, в том числе к ее составу
</t>
  </si>
  <si>
    <t xml:space="preserve">Принятие бюджетных обязательств в размерах, превышающих утвержденные бюджетные ассигнования и (или) лимиты бюджетных обязательств
</t>
  </si>
  <si>
    <t xml:space="preserve">Превышение объема принятых денежных обязательств над утвержденным объемом БА и (или) лимитов БО 
</t>
  </si>
  <si>
    <t xml:space="preserve">Нарушение требований, предъявляемых к регистру бух учета 
</t>
  </si>
  <si>
    <t>Нарушение  общих принципов формирования и использования бюджетных ассигнований муниципального дорожного фонда</t>
  </si>
  <si>
    <t>Превышение предельного значения размера Резервного фонда администрации поселения на 2016 год</t>
  </si>
  <si>
    <t xml:space="preserve">Несоответствие утвержденного объема бюджетных инвестиций в  форме капитальных вложений объему по объектам, утвержденным в адресной инвестиционной программе 
</t>
  </si>
  <si>
    <r>
      <t>Несоответствие объемов доходов и расх</t>
    </r>
    <r>
      <rPr>
        <u/>
        <sz val="10"/>
        <color theme="1"/>
        <rFont val="Times New Roman"/>
        <family val="1"/>
        <charset val="204"/>
      </rPr>
      <t xml:space="preserve"> в отчетности</t>
    </r>
    <r>
      <rPr>
        <sz val="10"/>
        <color theme="1"/>
        <rFont val="Times New Roman"/>
        <family val="1"/>
        <charset val="204"/>
      </rPr>
      <t xml:space="preserve"> и решении о бюджете</t>
    </r>
  </si>
  <si>
    <r>
      <t xml:space="preserve">Несоответствие объемов доходов и расх </t>
    </r>
    <r>
      <rPr>
        <u/>
        <sz val="10"/>
        <color theme="1"/>
        <rFont val="Times New Roman"/>
        <family val="1"/>
        <charset val="204"/>
      </rPr>
      <t xml:space="preserve">в отчете </t>
    </r>
    <r>
      <rPr>
        <sz val="10"/>
        <color theme="1"/>
        <rFont val="Times New Roman"/>
        <family val="1"/>
        <charset val="204"/>
      </rPr>
      <t>и решении о бюджете</t>
    </r>
  </si>
  <si>
    <t xml:space="preserve">Несоответствие объемов бюджетных ассигнований, утвержденных уточненной сводной бюджетной росписью (по состоянию на 31.12.2016 года) объемам бюджетных ассигнований, установленных  решением совета депутатов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</si>
</sst>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wrapText="1"/>
    </xf>
    <xf numFmtId="0" fontId="0" fillId="2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/>
    <xf numFmtId="0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right"/>
    </xf>
    <xf numFmtId="0" fontId="3" fillId="4" borderId="1" xfId="0" applyFont="1" applyFill="1" applyBorder="1"/>
    <xf numFmtId="0" fontId="0" fillId="4" borderId="6" xfId="0" applyFill="1" applyBorder="1" applyAlignment="1">
      <alignment wrapText="1"/>
    </xf>
    <xf numFmtId="4" fontId="3" fillId="4" borderId="1" xfId="0" applyNumberFormat="1" applyFont="1" applyFill="1" applyBorder="1" applyAlignment="1">
      <alignment horizontal="center"/>
    </xf>
    <xf numFmtId="0" fontId="0" fillId="2" borderId="4" xfId="0" applyFill="1" applyBorder="1" applyAlignment="1">
      <alignment wrapText="1"/>
    </xf>
    <xf numFmtId="4" fontId="3" fillId="2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vertical="top" wrapText="1" shrinkToFit="1"/>
    </xf>
    <xf numFmtId="0" fontId="6" fillId="4" borderId="1" xfId="0" applyFont="1" applyFill="1" applyBorder="1" applyAlignment="1">
      <alignment vertical="top" wrapText="1" shrinkToFit="1"/>
    </xf>
    <xf numFmtId="0" fontId="6" fillId="4" borderId="2" xfId="0" applyFont="1" applyFill="1" applyBorder="1" applyAlignment="1">
      <alignment horizontal="center" vertical="top" wrapText="1" shrinkToFit="1"/>
    </xf>
    <xf numFmtId="0" fontId="6" fillId="4" borderId="2" xfId="0" applyFont="1" applyFill="1" applyBorder="1" applyAlignment="1">
      <alignment horizontal="center" vertical="top" wrapText="1" shrinkToFit="1"/>
    </xf>
    <xf numFmtId="0" fontId="6" fillId="4" borderId="3" xfId="0" applyFont="1" applyFill="1" applyBorder="1" applyAlignment="1">
      <alignment horizontal="center" vertical="top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topLeftCell="C1" workbookViewId="0">
      <selection activeCell="V14" sqref="V14"/>
    </sheetView>
  </sheetViews>
  <sheetFormatPr defaultRowHeight="15" x14ac:dyDescent="0.25"/>
  <cols>
    <col min="1" max="1" width="20.85546875" style="10" customWidth="1"/>
    <col min="2" max="2" width="18.85546875" customWidth="1"/>
    <col min="3" max="3" width="21.7109375" style="11" customWidth="1"/>
    <col min="4" max="4" width="15.7109375" style="11" customWidth="1"/>
    <col min="5" max="5" width="15.140625" style="11" customWidth="1"/>
    <col min="6" max="6" width="13.7109375" style="11" customWidth="1"/>
    <col min="7" max="7" width="21.42578125" style="11" customWidth="1"/>
    <col min="8" max="8" width="15.7109375" style="11" customWidth="1"/>
    <col min="9" max="9" width="12.7109375" style="11" customWidth="1"/>
    <col min="10" max="10" width="13.28515625" style="11" customWidth="1"/>
    <col min="11" max="11" width="8.5703125" style="11" customWidth="1"/>
    <col min="12" max="12" width="11.7109375" style="11" customWidth="1"/>
    <col min="13" max="13" width="8.140625" style="11" customWidth="1"/>
    <col min="14" max="14" width="10.85546875" style="11" customWidth="1"/>
    <col min="15" max="15" width="6.28515625" style="11" customWidth="1"/>
    <col min="16" max="16" width="5.7109375" style="11" customWidth="1"/>
    <col min="17" max="17" width="7.42578125" style="11" customWidth="1"/>
    <col min="18" max="18" width="11.85546875" style="11" customWidth="1"/>
    <col min="19" max="19" width="9" style="11" customWidth="1"/>
    <col min="20" max="20" width="9.7109375" style="11" customWidth="1"/>
    <col min="21" max="21" width="8.28515625" style="11" customWidth="1"/>
    <col min="22" max="22" width="8.85546875" style="11" customWidth="1"/>
    <col min="23" max="23" width="9.140625" style="11" customWidth="1"/>
    <col min="24" max="24" width="13.5703125" style="11" customWidth="1"/>
  </cols>
  <sheetData>
    <row r="1" spans="1:24" ht="35.25" customHeight="1" x14ac:dyDescent="0.25">
      <c r="E1" s="30" t="s">
        <v>17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T1" s="29" t="s">
        <v>16</v>
      </c>
      <c r="U1" s="29"/>
      <c r="V1" s="29"/>
      <c r="W1" s="29"/>
      <c r="X1" s="29"/>
    </row>
    <row r="2" spans="1:24" s="26" customFormat="1" ht="234" customHeight="1" x14ac:dyDescent="0.25">
      <c r="A2" s="32" t="s">
        <v>18</v>
      </c>
      <c r="B2" s="42" t="s">
        <v>20</v>
      </c>
      <c r="C2" s="43" t="s">
        <v>21</v>
      </c>
      <c r="D2" s="43" t="s">
        <v>22</v>
      </c>
      <c r="E2" s="43" t="s">
        <v>23</v>
      </c>
      <c r="F2" s="43" t="s">
        <v>28</v>
      </c>
      <c r="G2" s="43" t="s">
        <v>24</v>
      </c>
      <c r="H2" s="43" t="s">
        <v>25</v>
      </c>
      <c r="I2" s="44" t="s">
        <v>29</v>
      </c>
      <c r="J2" s="44" t="s">
        <v>30</v>
      </c>
      <c r="K2" s="45" t="s">
        <v>31</v>
      </c>
      <c r="L2" s="46"/>
      <c r="M2" s="45" t="s">
        <v>32</v>
      </c>
      <c r="N2" s="46"/>
      <c r="O2" s="45" t="s">
        <v>33</v>
      </c>
      <c r="P2" s="46"/>
      <c r="Q2" s="45" t="s">
        <v>26</v>
      </c>
      <c r="R2" s="46"/>
      <c r="S2" s="45" t="s">
        <v>34</v>
      </c>
      <c r="T2" s="46"/>
      <c r="U2" s="45" t="s">
        <v>27</v>
      </c>
      <c r="V2" s="46"/>
      <c r="W2" s="27" t="s">
        <v>15</v>
      </c>
      <c r="X2" s="28"/>
    </row>
    <row r="3" spans="1:24" x14ac:dyDescent="0.25">
      <c r="A3" s="3"/>
      <c r="B3" s="2" t="s">
        <v>10</v>
      </c>
      <c r="C3" s="12" t="s">
        <v>10</v>
      </c>
      <c r="D3" s="12" t="s">
        <v>10</v>
      </c>
      <c r="E3" s="12" t="s">
        <v>10</v>
      </c>
      <c r="F3" s="12" t="s">
        <v>10</v>
      </c>
      <c r="G3" s="12" t="s">
        <v>10</v>
      </c>
      <c r="H3" s="12" t="s">
        <v>10</v>
      </c>
      <c r="I3" s="12" t="s">
        <v>10</v>
      </c>
      <c r="J3" s="12" t="s">
        <v>10</v>
      </c>
      <c r="K3" s="12" t="s">
        <v>10</v>
      </c>
      <c r="L3" s="12" t="s">
        <v>11</v>
      </c>
      <c r="M3" s="12" t="s">
        <v>10</v>
      </c>
      <c r="N3" s="12" t="s">
        <v>11</v>
      </c>
      <c r="O3" s="12" t="s">
        <v>10</v>
      </c>
      <c r="P3" s="12" t="s">
        <v>11</v>
      </c>
      <c r="Q3" s="12" t="s">
        <v>10</v>
      </c>
      <c r="R3" s="12" t="s">
        <v>11</v>
      </c>
      <c r="S3" s="12" t="s">
        <v>10</v>
      </c>
      <c r="T3" s="12" t="s">
        <v>11</v>
      </c>
      <c r="U3" s="12" t="s">
        <v>10</v>
      </c>
      <c r="V3" s="12" t="s">
        <v>11</v>
      </c>
      <c r="W3" s="12" t="s">
        <v>10</v>
      </c>
      <c r="X3" s="12" t="s">
        <v>11</v>
      </c>
    </row>
    <row r="4" spans="1:24" ht="36.75" customHeight="1" x14ac:dyDescent="0.25">
      <c r="A4" s="3" t="s">
        <v>13</v>
      </c>
      <c r="B4" s="5"/>
      <c r="C4" s="13"/>
      <c r="D4" s="13">
        <v>1</v>
      </c>
      <c r="E4" s="13">
        <v>1</v>
      </c>
      <c r="F4" s="14">
        <v>1</v>
      </c>
      <c r="G4" s="14">
        <v>1</v>
      </c>
      <c r="H4" s="13">
        <v>10</v>
      </c>
      <c r="I4" s="13"/>
      <c r="J4" s="13"/>
      <c r="K4" s="13"/>
      <c r="L4" s="13"/>
      <c r="M4" s="13">
        <v>2</v>
      </c>
      <c r="N4" s="15">
        <v>4862</v>
      </c>
      <c r="O4" s="13"/>
      <c r="P4" s="16"/>
      <c r="Q4" s="13"/>
      <c r="R4" s="13"/>
      <c r="S4" s="13"/>
      <c r="T4" s="13"/>
      <c r="U4" s="13"/>
      <c r="V4" s="13"/>
      <c r="W4" s="13">
        <f>B4+C4+D4+E4+F4+G4+H4+I4+J4+K4+M4+O4+Q4</f>
        <v>16</v>
      </c>
      <c r="X4" s="17">
        <f>L4+N4+P4+R4</f>
        <v>4862</v>
      </c>
    </row>
    <row r="5" spans="1:24" ht="30" x14ac:dyDescent="0.25">
      <c r="A5" s="4" t="s">
        <v>14</v>
      </c>
      <c r="B5" s="1"/>
      <c r="C5" s="18"/>
      <c r="D5" s="18">
        <v>1</v>
      </c>
      <c r="E5" s="18">
        <v>1</v>
      </c>
      <c r="F5" s="18">
        <v>1</v>
      </c>
      <c r="G5" s="18"/>
      <c r="H5" s="18">
        <v>6</v>
      </c>
      <c r="I5" s="18"/>
      <c r="J5" s="18"/>
      <c r="K5" s="18"/>
      <c r="L5" s="18"/>
      <c r="M5" s="18"/>
      <c r="N5" s="19"/>
      <c r="O5" s="18"/>
      <c r="P5" s="20"/>
      <c r="Q5" s="18"/>
      <c r="R5" s="18"/>
      <c r="S5" s="18"/>
      <c r="T5" s="18"/>
      <c r="U5" s="18"/>
      <c r="V5" s="18"/>
      <c r="W5" s="18">
        <f>B5+C5+D5+E5+F5+G5+H5+I5+J5+K5+M5+O5+Q5</f>
        <v>9</v>
      </c>
      <c r="X5" s="23">
        <f>L5+N5+P5+R5</f>
        <v>0</v>
      </c>
    </row>
    <row r="6" spans="1:24" ht="32.25" customHeight="1" x14ac:dyDescent="0.25">
      <c r="A6" s="3" t="s">
        <v>0</v>
      </c>
      <c r="B6" s="5">
        <v>1</v>
      </c>
      <c r="C6" s="13"/>
      <c r="D6" s="13">
        <v>1</v>
      </c>
      <c r="E6" s="13">
        <v>1</v>
      </c>
      <c r="F6" s="13">
        <v>1</v>
      </c>
      <c r="G6" s="13"/>
      <c r="H6" s="13">
        <v>9</v>
      </c>
      <c r="I6" s="13"/>
      <c r="J6" s="13"/>
      <c r="K6" s="13"/>
      <c r="L6" s="13"/>
      <c r="M6" s="13">
        <v>2</v>
      </c>
      <c r="N6" s="15">
        <v>64171.67</v>
      </c>
      <c r="O6" s="13"/>
      <c r="P6" s="16"/>
      <c r="Q6" s="13"/>
      <c r="R6" s="13"/>
      <c r="S6" s="13"/>
      <c r="T6" s="13"/>
      <c r="U6" s="13"/>
      <c r="V6" s="13"/>
      <c r="W6" s="13">
        <f>B6+C6+D6+E6+F6+G6+H6+I6+J6+K6+M6+O6+Q6</f>
        <v>15</v>
      </c>
      <c r="X6" s="17">
        <f>L6+N6+P6+R6</f>
        <v>64171.67</v>
      </c>
    </row>
    <row r="7" spans="1:24" ht="27.75" customHeight="1" x14ac:dyDescent="0.25">
      <c r="A7" s="4" t="s">
        <v>1</v>
      </c>
      <c r="B7" s="1"/>
      <c r="C7" s="18"/>
      <c r="D7" s="18">
        <v>1</v>
      </c>
      <c r="E7" s="18">
        <v>1</v>
      </c>
      <c r="F7" s="18">
        <v>1</v>
      </c>
      <c r="G7" s="18"/>
      <c r="H7" s="18">
        <v>3</v>
      </c>
      <c r="I7" s="18"/>
      <c r="J7" s="18"/>
      <c r="K7" s="18"/>
      <c r="L7" s="18"/>
      <c r="M7" s="18">
        <v>2</v>
      </c>
      <c r="N7" s="19">
        <v>5500</v>
      </c>
      <c r="O7" s="18"/>
      <c r="P7" s="20"/>
      <c r="Q7" s="18"/>
      <c r="R7" s="18"/>
      <c r="S7" s="18"/>
      <c r="T7" s="18"/>
      <c r="U7" s="18"/>
      <c r="V7" s="18"/>
      <c r="W7" s="18">
        <f>B7+C7+D7+E7+F7+G7+H7+I7+J7+K7+M7+O7+Q7</f>
        <v>8</v>
      </c>
      <c r="X7" s="23">
        <f>L7+N7+P7+R7</f>
        <v>5500</v>
      </c>
    </row>
    <row r="8" spans="1:24" ht="30" x14ac:dyDescent="0.25">
      <c r="A8" s="3" t="s">
        <v>2</v>
      </c>
      <c r="B8" s="5"/>
      <c r="C8" s="13"/>
      <c r="D8" s="13">
        <v>1</v>
      </c>
      <c r="E8" s="13">
        <v>1</v>
      </c>
      <c r="F8" s="13">
        <v>1</v>
      </c>
      <c r="G8" s="13"/>
      <c r="H8" s="13">
        <v>6</v>
      </c>
      <c r="I8" s="13">
        <v>1</v>
      </c>
      <c r="J8" s="13"/>
      <c r="K8" s="13"/>
      <c r="L8" s="13"/>
      <c r="M8" s="13"/>
      <c r="N8" s="15"/>
      <c r="O8" s="13"/>
      <c r="P8" s="16"/>
      <c r="Q8" s="13">
        <v>3</v>
      </c>
      <c r="R8" s="17">
        <v>128569.67</v>
      </c>
      <c r="S8" s="17"/>
      <c r="T8" s="17"/>
      <c r="U8" s="21">
        <v>1</v>
      </c>
      <c r="V8" s="17">
        <v>56</v>
      </c>
      <c r="W8" s="22">
        <f>B8+C8+D8+E8+F8+G8+H8+I8+J8+K8+M8+O8+Q8+U8</f>
        <v>14</v>
      </c>
      <c r="X8" s="17">
        <f>R8+V8</f>
        <v>128625.67</v>
      </c>
    </row>
    <row r="9" spans="1:24" ht="30" x14ac:dyDescent="0.25">
      <c r="A9" s="4" t="s">
        <v>3</v>
      </c>
      <c r="B9" s="1"/>
      <c r="C9" s="18"/>
      <c r="D9" s="18">
        <v>1</v>
      </c>
      <c r="E9" s="18">
        <v>1</v>
      </c>
      <c r="F9" s="18">
        <v>1</v>
      </c>
      <c r="G9" s="18"/>
      <c r="H9" s="18">
        <v>4</v>
      </c>
      <c r="I9" s="18"/>
      <c r="J9" s="18"/>
      <c r="K9" s="18"/>
      <c r="L9" s="18"/>
      <c r="M9" s="18">
        <v>2</v>
      </c>
      <c r="N9" s="19">
        <v>310</v>
      </c>
      <c r="O9" s="18"/>
      <c r="P9" s="20"/>
      <c r="Q9" s="18"/>
      <c r="R9" s="18"/>
      <c r="S9" s="18"/>
      <c r="T9" s="18"/>
      <c r="U9" s="18"/>
      <c r="V9" s="18"/>
      <c r="W9" s="18">
        <f>B9+C9+D9+E9+F9+G9+H9+I9+J9+K9+M9+O9+Q9</f>
        <v>9</v>
      </c>
      <c r="X9" s="23">
        <f>L9+N9+P9+R9</f>
        <v>310</v>
      </c>
    </row>
    <row r="10" spans="1:24" ht="30.75" thickBot="1" x14ac:dyDescent="0.3">
      <c r="A10" s="6" t="s">
        <v>4</v>
      </c>
      <c r="B10" s="5"/>
      <c r="C10" s="13"/>
      <c r="D10" s="13">
        <v>1</v>
      </c>
      <c r="E10" s="13">
        <v>1</v>
      </c>
      <c r="F10" s="13">
        <v>1</v>
      </c>
      <c r="G10" s="13"/>
      <c r="H10" s="13">
        <v>5</v>
      </c>
      <c r="I10" s="13">
        <v>1</v>
      </c>
      <c r="J10" s="13">
        <v>1</v>
      </c>
      <c r="K10" s="13">
        <v>1</v>
      </c>
      <c r="L10" s="17">
        <v>170</v>
      </c>
      <c r="M10" s="13"/>
      <c r="N10" s="17"/>
      <c r="O10" s="13"/>
      <c r="P10" s="16"/>
      <c r="Q10" s="13"/>
      <c r="R10" s="13"/>
      <c r="S10" s="13"/>
      <c r="T10" s="13"/>
      <c r="U10" s="13"/>
      <c r="V10" s="13"/>
      <c r="W10" s="13">
        <f>B10+C10+D10+E10+F10+G10+H10+I10+J10+K10+M10+O10+Q10</f>
        <v>11</v>
      </c>
      <c r="X10" s="17">
        <f>L10+N10+P10+R10</f>
        <v>170</v>
      </c>
    </row>
    <row r="11" spans="1:24" ht="29.25" customHeight="1" x14ac:dyDescent="0.25">
      <c r="A11" s="7" t="s">
        <v>5</v>
      </c>
      <c r="B11" s="1"/>
      <c r="C11" s="18"/>
      <c r="D11" s="18">
        <v>1</v>
      </c>
      <c r="E11" s="18"/>
      <c r="F11" s="18">
        <v>1</v>
      </c>
      <c r="G11" s="18"/>
      <c r="H11" s="18">
        <v>6</v>
      </c>
      <c r="I11" s="18">
        <v>1</v>
      </c>
      <c r="J11" s="18"/>
      <c r="K11" s="18"/>
      <c r="L11" s="18"/>
      <c r="M11" s="18"/>
      <c r="N11" s="23"/>
      <c r="O11" s="18"/>
      <c r="P11" s="20"/>
      <c r="Q11" s="18"/>
      <c r="R11" s="18"/>
      <c r="S11" s="18">
        <v>2</v>
      </c>
      <c r="T11" s="18">
        <v>42.09</v>
      </c>
      <c r="U11" s="18"/>
      <c r="V11" s="18"/>
      <c r="W11" s="18">
        <v>11</v>
      </c>
      <c r="X11" s="23">
        <f>L11+N11+P11+R11</f>
        <v>0</v>
      </c>
    </row>
    <row r="12" spans="1:24" ht="30" x14ac:dyDescent="0.25">
      <c r="A12" s="8" t="s">
        <v>6</v>
      </c>
      <c r="B12" s="5"/>
      <c r="C12" s="13"/>
      <c r="D12" s="13"/>
      <c r="E12" s="13"/>
      <c r="F12" s="13">
        <v>1</v>
      </c>
      <c r="G12" s="13"/>
      <c r="H12" s="13">
        <v>4</v>
      </c>
      <c r="I12" s="13"/>
      <c r="J12" s="13"/>
      <c r="K12" s="13"/>
      <c r="L12" s="13"/>
      <c r="M12" s="13"/>
      <c r="N12" s="17"/>
      <c r="O12" s="13"/>
      <c r="P12" s="16"/>
      <c r="Q12" s="13"/>
      <c r="R12" s="13"/>
      <c r="S12" s="13"/>
      <c r="T12" s="13"/>
      <c r="U12" s="13">
        <v>1</v>
      </c>
      <c r="V12" s="13">
        <v>213.02</v>
      </c>
      <c r="W12" s="13">
        <f>B12+C12+D12+E12+F12+G12+H12+I12+J12+K12+M12+O12+Q12+U12</f>
        <v>6</v>
      </c>
      <c r="X12" s="17">
        <f>L12+N12+P12+R12+V12</f>
        <v>213.02</v>
      </c>
    </row>
    <row r="13" spans="1:24" ht="45" x14ac:dyDescent="0.25">
      <c r="A13" s="4" t="s">
        <v>7</v>
      </c>
      <c r="B13" s="1">
        <v>1</v>
      </c>
      <c r="C13" s="18">
        <v>2</v>
      </c>
      <c r="D13" s="18">
        <v>1</v>
      </c>
      <c r="E13" s="18">
        <v>1</v>
      </c>
      <c r="F13" s="18">
        <v>1</v>
      </c>
      <c r="G13" s="18">
        <v>1</v>
      </c>
      <c r="H13" s="18">
        <v>11</v>
      </c>
      <c r="I13" s="18"/>
      <c r="J13" s="18"/>
      <c r="K13" s="18"/>
      <c r="L13" s="18"/>
      <c r="M13" s="18">
        <v>2</v>
      </c>
      <c r="N13" s="19">
        <v>5500</v>
      </c>
      <c r="O13" s="18"/>
      <c r="P13" s="24"/>
      <c r="Q13" s="18">
        <v>1</v>
      </c>
      <c r="R13" s="18">
        <v>143.88</v>
      </c>
      <c r="S13" s="18"/>
      <c r="T13" s="18"/>
      <c r="U13" s="18"/>
      <c r="V13" s="18"/>
      <c r="W13" s="18">
        <f>B13+C13+D13+E13+F13+G13+H13+I13+J13+K13+M13+O13+Q13</f>
        <v>21</v>
      </c>
      <c r="X13" s="23">
        <f>L13+N13+P13+R13</f>
        <v>5643.88</v>
      </c>
    </row>
    <row r="14" spans="1:24" ht="35.25" customHeight="1" x14ac:dyDescent="0.25">
      <c r="A14" s="33" t="s">
        <v>8</v>
      </c>
      <c r="B14" s="34"/>
      <c r="C14" s="35"/>
      <c r="D14" s="35">
        <v>1</v>
      </c>
      <c r="E14" s="35">
        <v>1</v>
      </c>
      <c r="F14" s="35">
        <v>1</v>
      </c>
      <c r="G14" s="35"/>
      <c r="H14" s="35">
        <v>8</v>
      </c>
      <c r="I14" s="35"/>
      <c r="J14" s="35"/>
      <c r="K14" s="35"/>
      <c r="L14" s="35"/>
      <c r="M14" s="35">
        <v>2</v>
      </c>
      <c r="N14" s="36">
        <v>1049.3599999999999</v>
      </c>
      <c r="O14" s="35"/>
      <c r="P14" s="37"/>
      <c r="Q14" s="35"/>
      <c r="R14" s="35"/>
      <c r="S14" s="35"/>
      <c r="T14" s="35"/>
      <c r="U14" s="35"/>
      <c r="V14" s="35"/>
      <c r="W14" s="13">
        <f>B14+C14+D14+E14+F14+G14+H14+I14+J14+K14+M14+O14+Q14</f>
        <v>13</v>
      </c>
      <c r="X14" s="17">
        <f>L14+N14+P14+R14</f>
        <v>1049.3599999999999</v>
      </c>
    </row>
    <row r="15" spans="1:24" ht="30.75" thickBot="1" x14ac:dyDescent="0.3">
      <c r="A15" s="40" t="s">
        <v>9</v>
      </c>
      <c r="B15" s="1"/>
      <c r="C15" s="18"/>
      <c r="D15" s="18">
        <v>1</v>
      </c>
      <c r="E15" s="18">
        <v>1</v>
      </c>
      <c r="F15" s="18">
        <v>1</v>
      </c>
      <c r="G15" s="18"/>
      <c r="H15" s="18">
        <v>8</v>
      </c>
      <c r="I15" s="18"/>
      <c r="J15" s="18"/>
      <c r="K15" s="18"/>
      <c r="L15" s="18"/>
      <c r="M15" s="18">
        <v>2</v>
      </c>
      <c r="N15" s="41">
        <v>9</v>
      </c>
      <c r="O15" s="18"/>
      <c r="P15" s="20"/>
      <c r="Q15" s="18"/>
      <c r="R15" s="18"/>
      <c r="S15" s="18"/>
      <c r="T15" s="18"/>
      <c r="U15" s="18"/>
      <c r="V15" s="18"/>
      <c r="W15" s="18">
        <f>B15+C15+D15+E15+F15+G15+H15+I15+J15+K15+M15+O15+Q15</f>
        <v>13</v>
      </c>
      <c r="X15" s="23">
        <f>L15+N15+P15+R15</f>
        <v>9</v>
      </c>
    </row>
    <row r="16" spans="1:24" ht="75" x14ac:dyDescent="0.25">
      <c r="A16" s="38" t="s">
        <v>19</v>
      </c>
      <c r="B16" s="34"/>
      <c r="C16" s="35"/>
      <c r="D16" s="35"/>
      <c r="E16" s="35">
        <v>2</v>
      </c>
      <c r="F16" s="35">
        <v>5</v>
      </c>
      <c r="G16" s="35"/>
      <c r="H16" s="35">
        <v>17</v>
      </c>
      <c r="I16" s="35"/>
      <c r="J16" s="35"/>
      <c r="K16" s="35"/>
      <c r="L16" s="35"/>
      <c r="M16" s="35"/>
      <c r="N16" s="39"/>
      <c r="O16" s="35"/>
      <c r="P16" s="37"/>
      <c r="Q16" s="35"/>
      <c r="R16" s="35"/>
      <c r="S16" s="35">
        <v>2</v>
      </c>
      <c r="T16" s="35">
        <v>16</v>
      </c>
      <c r="U16" s="35"/>
      <c r="V16" s="35"/>
      <c r="W16" s="13">
        <v>26</v>
      </c>
      <c r="X16" s="17">
        <v>16</v>
      </c>
    </row>
    <row r="17" spans="1:24" x14ac:dyDescent="0.25">
      <c r="A17" s="9" t="s">
        <v>12</v>
      </c>
      <c r="B17" s="5">
        <f t="shared" ref="B17:P17" si="0">SUM(B4:B16)</f>
        <v>2</v>
      </c>
      <c r="C17" s="13">
        <f t="shared" si="0"/>
        <v>2</v>
      </c>
      <c r="D17" s="13">
        <f t="shared" si="0"/>
        <v>11</v>
      </c>
      <c r="E17" s="13">
        <f t="shared" si="0"/>
        <v>12</v>
      </c>
      <c r="F17" s="13">
        <f t="shared" si="0"/>
        <v>17</v>
      </c>
      <c r="G17" s="13">
        <f t="shared" si="0"/>
        <v>2</v>
      </c>
      <c r="H17" s="13">
        <f t="shared" si="0"/>
        <v>97</v>
      </c>
      <c r="I17" s="13">
        <f t="shared" si="0"/>
        <v>3</v>
      </c>
      <c r="J17" s="13">
        <f t="shared" si="0"/>
        <v>1</v>
      </c>
      <c r="K17" s="13">
        <f t="shared" si="0"/>
        <v>1</v>
      </c>
      <c r="L17" s="17">
        <f t="shared" si="0"/>
        <v>170</v>
      </c>
      <c r="M17" s="13">
        <f t="shared" si="0"/>
        <v>14</v>
      </c>
      <c r="N17" s="13">
        <f t="shared" si="0"/>
        <v>81402.03</v>
      </c>
      <c r="O17" s="13">
        <f t="shared" si="0"/>
        <v>0</v>
      </c>
      <c r="P17" s="16">
        <f t="shared" si="0"/>
        <v>0</v>
      </c>
      <c r="Q17" s="13">
        <f>Q8+Q13</f>
        <v>4</v>
      </c>
      <c r="R17" s="17">
        <f>R8+R13</f>
        <v>128713.55</v>
      </c>
      <c r="S17" s="21">
        <f t="shared" ref="S17:X17" si="1">SUM(S4:S16)</f>
        <v>4</v>
      </c>
      <c r="T17" s="21">
        <f t="shared" si="1"/>
        <v>58.09</v>
      </c>
      <c r="U17" s="21">
        <f t="shared" si="1"/>
        <v>2</v>
      </c>
      <c r="V17" s="17">
        <f t="shared" si="1"/>
        <v>269.02</v>
      </c>
      <c r="W17" s="13">
        <f t="shared" si="1"/>
        <v>172</v>
      </c>
      <c r="X17" s="25">
        <f t="shared" si="1"/>
        <v>210570.59999999998</v>
      </c>
    </row>
  </sheetData>
  <mergeCells count="9">
    <mergeCell ref="W2:X2"/>
    <mergeCell ref="T1:X1"/>
    <mergeCell ref="E1:P1"/>
    <mergeCell ref="K2:L2"/>
    <mergeCell ref="M2:N2"/>
    <mergeCell ref="O2:P2"/>
    <mergeCell ref="Q2:R2"/>
    <mergeCell ref="S2:T2"/>
    <mergeCell ref="U2:V2"/>
  </mergeCells>
  <pageMargins left="0.25" right="0.25" top="0.75" bottom="0.75" header="0.3" footer="0.3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КСП05</dc:creator>
  <cp:lastModifiedBy>Наташа</cp:lastModifiedBy>
  <cp:lastPrinted>2018-03-19T04:54:29Z</cp:lastPrinted>
  <dcterms:created xsi:type="dcterms:W3CDTF">2016-06-08T06:08:10Z</dcterms:created>
  <dcterms:modified xsi:type="dcterms:W3CDTF">2018-03-19T05:02:20Z</dcterms:modified>
</cp:coreProperties>
</file>